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Med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<sst xmlns="http://schemas.openxmlformats.org/spreadsheetml/2006/main" count="59" uniqueCount="33">
  <si>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</si>
  <si>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</si>
  <si>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</si>
  <si>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</si>
  <si>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</si>
  <si>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</si>
  <si>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</si>
  <si>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</si>
  <si>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</si>
  <si>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</si>
  <si>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</si>
  <si>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</si>
  <si>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</si>
  <si>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</si>
  <si>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</si>
  <si>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</si>
  <si>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</si>
  <si>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</si>
  <si>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</si>
  <si>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</si>
  <si>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</si>
  <si>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</si>
  <si>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</si>
  <si>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</si>
  <si>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</si>
  <si>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</si>
  <si>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</si>
  <si>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</si>
  <si>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</si>
  <si>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Career Services Fee</t>
  </si>
  <si>
    <t>Academic Excellence and Success Fee</t>
  </si>
  <si>
    <t>Student Activity Fee</t>
  </si>
  <si>
    <t>Medicine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</si>
</sst>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E40" sqref="E4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1820</v>
      </c>
      <c r="C8" s="18">
        <f t="shared" ref="C8" si="0">SUM(B8*2)</f>
        <v>3640</v>
      </c>
      <c r="D8" s="18">
        <f t="shared" ref="D8" si="1">SUM(B8*3)</f>
        <v>5460</v>
      </c>
      <c r="E8" s="18">
        <f t="shared" ref="E8" si="2">SUM(B8*4)</f>
        <v>7280</v>
      </c>
      <c r="F8" s="18">
        <f t="shared" ref="F8" si="3">SUM(B8*5)</f>
        <v>9100</v>
      </c>
      <c r="G8" s="18">
        <f t="shared" ref="G8" si="4">SUM(B8*6)</f>
        <v>10920</v>
      </c>
      <c r="H8" s="18">
        <f t="shared" ref="H8" si="5">SUM(B8*7)</f>
        <v>12740</v>
      </c>
      <c r="I8" s="18">
        <f t="shared" ref="I8" si="6">SUM(B8*8)</f>
        <v>14560</v>
      </c>
      <c r="J8" s="18">
        <f t="shared" ref="J8" si="7">SUM(B8*9)</f>
        <v>16380</v>
      </c>
      <c r="K8" s="18">
        <f t="shared" ref="K8" si="8">SUM(B8*10)</f>
        <v>18200</v>
      </c>
      <c r="L8" s="18">
        <f t="shared" ref="L8" si="9">SUM(B8*11)</f>
        <v>20020</v>
      </c>
      <c r="M8" s="19">
        <v>21835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>SUM(B19*2)</f>
        <v>30.3</v>
      </c>
      <c r="D19" s="16">
        <f>SUM(B19*3)</f>
        <v>45.45</v>
      </c>
      <c r="E19" s="16">
        <f>SUM(B19*4)</f>
        <v>60.6</v>
      </c>
      <c r="F19" s="16">
        <f>SUM(B19*5)</f>
        <v>75.75</v>
      </c>
      <c r="G19" s="16">
        <f>SUM(B19*6)</f>
        <v>90.9</v>
      </c>
      <c r="H19" s="16">
        <f>SUM(B19*7)</f>
        <v>106.05</v>
      </c>
      <c r="I19" s="16">
        <f>SUM(B19*8)</f>
        <v>121.2</v>
      </c>
      <c r="J19" s="16">
        <v>181.75</v>
      </c>
      <c r="K19" s="16">
        <v>181.75</v>
      </c>
      <c r="L19" s="16">
        <v>181.75</v>
      </c>
      <c r="M19" s="16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1932.38</v>
      </c>
      <c r="C20" s="12">
        <f t="shared" si="18"/>
        <v>3859.76</v>
      </c>
      <c r="D20" s="12">
        <f t="shared" si="18"/>
        <v>5787.14</v>
      </c>
      <c r="E20" s="12">
        <f t="shared" si="18"/>
        <v>7714.52</v>
      </c>
      <c r="F20" s="12">
        <f t="shared" si="18"/>
        <v>9641.9</v>
      </c>
      <c r="G20" s="12">
        <f t="shared" si="18"/>
        <v>11569.28</v>
      </c>
      <c r="H20" s="12">
        <f t="shared" si="18"/>
        <v>13496.659999999998</v>
      </c>
      <c r="I20" s="12">
        <f t="shared" si="18"/>
        <v>15424.04</v>
      </c>
      <c r="J20" s="12">
        <f t="shared" si="18"/>
        <v>17673.5</v>
      </c>
      <c r="K20" s="12">
        <f t="shared" si="18"/>
        <v>19493.5</v>
      </c>
      <c r="L20" s="12">
        <f t="shared" si="18"/>
        <v>21313.5</v>
      </c>
      <c r="M20" s="13">
        <f t="shared" si="18"/>
        <v>23128.5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2715</v>
      </c>
      <c r="C24" s="18">
        <f t="shared" ref="C24" si="19">SUM(B24*2)</f>
        <v>5430</v>
      </c>
      <c r="D24" s="18">
        <f t="shared" ref="D24" si="20">SUM(B24*3)</f>
        <v>8145</v>
      </c>
      <c r="E24" s="18">
        <f t="shared" ref="E24" si="21">SUM(B24*4)</f>
        <v>10860</v>
      </c>
      <c r="F24" s="18">
        <f t="shared" ref="F24" si="22">SUM(B24*5)</f>
        <v>13575</v>
      </c>
      <c r="G24" s="18">
        <f t="shared" ref="G24" si="23">SUM(B24*6)</f>
        <v>16290</v>
      </c>
      <c r="H24" s="18">
        <f t="shared" ref="H24" si="24">SUM(B24*7)</f>
        <v>19005</v>
      </c>
      <c r="I24" s="18">
        <f t="shared" ref="I24" si="25">SUM(B24*8)</f>
        <v>21720</v>
      </c>
      <c r="J24" s="18">
        <f t="shared" ref="J24" si="26">SUM(B24*9)</f>
        <v>24435</v>
      </c>
      <c r="K24" s="18">
        <f t="shared" ref="K24" si="27">SUM(B24*10)</f>
        <v>27150</v>
      </c>
      <c r="L24" s="18">
        <f t="shared" ref="L24" si="28">SUM(B24*11)</f>
        <v>29865</v>
      </c>
      <c r="M24" s="19">
        <v>32580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9"/>
        <v>10.42</v>
      </c>
      <c r="D29" s="16">
        <f t="shared" si="30"/>
        <v>15.629999999999999</v>
      </c>
      <c r="E29" s="16">
        <f t="shared" si="31"/>
        <v>20.84</v>
      </c>
      <c r="F29" s="16">
        <f t="shared" si="32"/>
        <v>26.05</v>
      </c>
      <c r="G29" s="16">
        <f t="shared" si="33"/>
        <v>31.259999999999998</v>
      </c>
      <c r="H29" s="16">
        <f t="shared" si="34"/>
        <v>36.47</v>
      </c>
      <c r="I29" s="16">
        <f t="shared" si="35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34.81</v>
      </c>
      <c r="C33" s="16">
        <f t="shared" si="29"/>
        <v>69.62</v>
      </c>
      <c r="D33" s="16">
        <f t="shared" si="30"/>
        <v>104.43</v>
      </c>
      <c r="E33" s="16">
        <f t="shared" si="31"/>
        <v>139.24</v>
      </c>
      <c r="F33" s="16">
        <f t="shared" si="32"/>
        <v>174.05</v>
      </c>
      <c r="G33" s="16">
        <f t="shared" si="33"/>
        <v>208.86</v>
      </c>
      <c r="H33" s="16">
        <f t="shared" si="34"/>
        <v>243.67000000000002</v>
      </c>
      <c r="I33" s="16">
        <f t="shared" si="35"/>
        <v>278.48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15.15</v>
      </c>
      <c r="C35" s="16">
        <f>SUM(B35*2)</f>
        <v>30.3</v>
      </c>
      <c r="D35" s="16">
        <f>SUM(B35*3)</f>
        <v>45.45</v>
      </c>
      <c r="E35" s="16">
        <f>SUM(B35*4)</f>
        <v>60.6</v>
      </c>
      <c r="F35" s="16">
        <f>SUM(B35*5)</f>
        <v>75.75</v>
      </c>
      <c r="G35" s="16">
        <f>SUM(B35*6)</f>
        <v>90.9</v>
      </c>
      <c r="H35" s="16">
        <f>SUM(B35*7)</f>
        <v>106.05</v>
      </c>
      <c r="I35" s="16">
        <f>SUM(B35*8)</f>
        <v>121.2</v>
      </c>
      <c r="J35" s="16">
        <v>181.75</v>
      </c>
      <c r="K35" s="16">
        <v>181.75</v>
      </c>
      <c r="L35" s="16">
        <v>181.75</v>
      </c>
      <c r="M35" s="16">
        <v>181.75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2826.36</v>
      </c>
      <c r="C36" s="12">
        <f t="shared" si="37"/>
        <v>5647.72</v>
      </c>
      <c r="D36" s="12">
        <f t="shared" si="37"/>
        <v>8469.08</v>
      </c>
      <c r="E36" s="12">
        <f t="shared" si="37"/>
        <v>11290.44</v>
      </c>
      <c r="F36" s="12">
        <f t="shared" si="37"/>
        <v>14111.8</v>
      </c>
      <c r="G36" s="12">
        <f t="shared" si="37"/>
        <v>16933.16</v>
      </c>
      <c r="H36" s="12">
        <f t="shared" si="37"/>
        <v>19754.519999999997</v>
      </c>
      <c r="I36" s="12">
        <f t="shared" si="37"/>
        <v>22575.88</v>
      </c>
      <c r="J36" s="12">
        <f t="shared" si="37"/>
        <v>25728.5</v>
      </c>
      <c r="K36" s="12">
        <f t="shared" si="37"/>
        <v>28443.5</v>
      </c>
      <c r="L36" s="12">
        <f t="shared" si="37"/>
        <v>31158.5</v>
      </c>
      <c r="M36" s="13">
        <f t="shared" si="37"/>
        <v>33873.5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TYy6n37L9IXmEbvei+36qFMNOCRpb3KOGZfMX9BcKRPbWNy+I369weId1RdZBeJsU6d7WRQupbd1FR3oOq71Iw==" saltValue="44/sDC2gx3BlTgBbTrpS3Q==" spinCount="100000" sheet="1" objects="1" scenarios="1"/>
  <hyperlinks>
    <hyperlink ref="B4" r:id="rId1" display="All information in this document is available at www.buffalo.edu/students/tuition-and-fees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Med Tuition and Fee Billing Rates</dc:title>
  <dc:subject>Listing of graduate tuition and fees for the spring 2017 semester</dc:subject>
  <dc:creator>UB Student Accounts</dc:creator>
  <cp:keywords>tuition,fees, Med tuition, Med fees</cp:keywords>
  <cp:lastModifiedBy>Stevens, Laura</cp:lastModifiedBy>
  <cp:lastPrinted>2019-06-28T18:25:57Z</cp:lastPrinted>
  <dcterms:created xsi:type="dcterms:W3CDTF">2016-06-06T21:02:30Z</dcterms:created>
  <dcterms:modified xsi:type="dcterms:W3CDTF">2021-01-05T20:16:28Z</dcterms:modified>
  <cp:category>tuition</cp:category>
</cp:coreProperties>
</file>